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LK siuntimui\"/>
    </mc:Choice>
  </mc:AlternateContent>
  <bookViews>
    <workbookView xWindow="-105" yWindow="-105" windowWidth="23250" windowHeight="12570"/>
  </bookViews>
  <sheets>
    <sheet name="IV" sheetId="4" r:id="rId1"/>
  </sheets>
  <definedNames>
    <definedName name="_xlnm.Print_Area" localSheetId="0">IV!$A$1:$E$96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4" l="1"/>
  <c r="D67" i="4"/>
  <c r="E60" i="4"/>
  <c r="E56" i="4" s="1"/>
  <c r="D60" i="4"/>
  <c r="D56" i="4" s="1"/>
  <c r="E37" i="4"/>
  <c r="E36" i="4" s="1"/>
  <c r="D37" i="4"/>
  <c r="D36" i="4" s="1"/>
  <c r="E33" i="4"/>
  <c r="D33" i="4"/>
  <c r="E30" i="4"/>
  <c r="D30" i="4"/>
  <c r="D25" i="4"/>
  <c r="D21" i="4"/>
  <c r="D29" i="4" l="1"/>
  <c r="D53" i="4" s="1"/>
  <c r="E29" i="4"/>
  <c r="E53" i="4" s="1"/>
</calcChain>
</file>

<file path=xl/sharedStrings.xml><?xml version="1.0" encoding="utf-8"?>
<sst xmlns="http://schemas.openxmlformats.org/spreadsheetml/2006/main" count="135" uniqueCount="127">
  <si>
    <t>(LNSS įstaigos pavadinimas, adresas, telefonas, el. paštas)</t>
  </si>
  <si>
    <t>(Teritorinės ligonių kasos pavadinimas)</t>
  </si>
  <si>
    <t>LIETUVOS NACIONALINĖS SVEIKATOS SISTEMOS ASMENS SVEIKATOS PRIEŽIŪROS ĮSTAIGŲ FINANSINĖS VEIKLOS ATASKAITA</t>
  </si>
  <si>
    <t>(Data)</t>
  </si>
  <si>
    <t>(eurais)</t>
  </si>
  <si>
    <t>Eil. Nr.</t>
  </si>
  <si>
    <t>Rodiklis</t>
  </si>
  <si>
    <t>iš viso*</t>
  </si>
  <si>
    <t>Pajamos</t>
  </si>
  <si>
    <t>1.1</t>
  </si>
  <si>
    <t xml:space="preserve">iš valstybės biudžeto </t>
  </si>
  <si>
    <t>–</t>
  </si>
  <si>
    <t>1.2</t>
  </si>
  <si>
    <t xml:space="preserve">iš savivaldybių biudžetų </t>
  </si>
  <si>
    <t>1.3</t>
  </si>
  <si>
    <t>1.4</t>
  </si>
  <si>
    <t>už suteiktas mokamas asmens sveikatos priežiūros paslaugas (1.4.1+1.4.2), iš jų:</t>
  </si>
  <si>
    <t>1.4.1</t>
  </si>
  <si>
    <t>1.4.2</t>
  </si>
  <si>
    <t>1.5</t>
  </si>
  <si>
    <t>kitos pajamos **</t>
  </si>
  <si>
    <t>Sąnaudos (2.1 + 2.2 + 2.3 + 2.4 +...+ 2.11), tenkančios:</t>
  </si>
  <si>
    <t>2.1</t>
  </si>
  <si>
    <t>darbo užmokesčiui ir socialiniam draudimui (2.1.1 + 2.1.2):</t>
  </si>
  <si>
    <t>2.1.1</t>
  </si>
  <si>
    <t>darbo užmokesčiui</t>
  </si>
  <si>
    <t>2.1.2</t>
  </si>
  <si>
    <t xml:space="preserve"> socialinio draudimo įmokoms</t>
  </si>
  <si>
    <t>2.2</t>
  </si>
  <si>
    <t>2.2.1</t>
  </si>
  <si>
    <t xml:space="preserve">kraujo komponentams įsigyti iš kraujo donorystės įstaigų </t>
  </si>
  <si>
    <t>2.2.2</t>
  </si>
  <si>
    <t>kraujo komponentų gamybai</t>
  </si>
  <si>
    <t>2.3</t>
  </si>
  <si>
    <t>2.3.1</t>
  </si>
  <si>
    <t>2.3.1.1</t>
  </si>
  <si>
    <t>vaistams, iš jų:</t>
  </si>
  <si>
    <t>2.3.1.2</t>
  </si>
  <si>
    <t>2.3.2</t>
  </si>
  <si>
    <t>2.3.3</t>
  </si>
  <si>
    <t>2.4</t>
  </si>
  <si>
    <t>maitinimui</t>
  </si>
  <si>
    <t>2.5</t>
  </si>
  <si>
    <t>komunalinėms paslaugoms ir ryšiams</t>
  </si>
  <si>
    <t>2.6</t>
  </si>
  <si>
    <t>2.7</t>
  </si>
  <si>
    <t>2.8</t>
  </si>
  <si>
    <t>mokesčiams į biudžetą</t>
  </si>
  <si>
    <t>2.9</t>
  </si>
  <si>
    <t>civilinės atsakomybės draudimui</t>
  </si>
  <si>
    <t>2.10</t>
  </si>
  <si>
    <t>2.11</t>
  </si>
  <si>
    <t>apskaitos politikos keitimo ir esminių apskaitos klaidų taisymo įtaka</t>
  </si>
  <si>
    <t>Finansinis rezultatas (1 – 2)</t>
  </si>
  <si>
    <t>Praeitų metų finansinis rezultatas</t>
  </si>
  <si>
    <t>Sukauptas perviršis ar deficitas</t>
  </si>
  <si>
    <t>Turtas (6.1+6.2+6.3)</t>
  </si>
  <si>
    <t>6.1</t>
  </si>
  <si>
    <t>ilgalaikis turtas, iš jo:</t>
  </si>
  <si>
    <t>medicininė įranga</t>
  </si>
  <si>
    <t>6.2</t>
  </si>
  <si>
    <t>trumpalaikis turtas</t>
  </si>
  <si>
    <t>pinigai ir pinigų ekvivalentai</t>
  </si>
  <si>
    <t>6.3</t>
  </si>
  <si>
    <t>biologinis turtas</t>
  </si>
  <si>
    <t>Įsipareigojimai (7.1 + 7.2):</t>
  </si>
  <si>
    <t>7.1</t>
  </si>
  <si>
    <t>ilgalaikiai įsipareigojimai</t>
  </si>
  <si>
    <t>7.2</t>
  </si>
  <si>
    <t xml:space="preserve">trumpalaikiai įsipareigojimai </t>
  </si>
  <si>
    <t>Įstaigos sąnaudų valdymo išlaidoms dalis*****</t>
  </si>
  <si>
    <t>*****Rodiklio reikšmė apskaičiuojama pagal formulę:</t>
  </si>
  <si>
    <t>x 100 %</t>
  </si>
  <si>
    <t>Pagrindinės įstaigos veiklos sąnaudos per metus + kitos įstaigos veiklos sąnaudos per metus</t>
  </si>
  <si>
    <t>Rengėjas</t>
  </si>
  <si>
    <t>(Vardas, pavardė, tel., el. p.)</t>
  </si>
  <si>
    <t>iš Europos Sąjungos, užsienio valstybių ir tarptautinių organizacijų lėšų</t>
  </si>
  <si>
    <t>kraujo produktams (2.2.1 + 2.2.2):</t>
  </si>
  <si>
    <t>medicinos reikmenims (2.3.1 + 2.3.2 + 2.3.3):</t>
  </si>
  <si>
    <t>vaistams, tirpalams, tvarsliavai (2.3.1.1+2.3.1.2+2.3.1.3):</t>
  </si>
  <si>
    <t>dezinfekciniams tirpalams, tvarsliavai, kitiems tirpalams, nepriskiriamiems vaistams</t>
  </si>
  <si>
    <t xml:space="preserve"> medicinos pagalbos priemonėms ir reagentams, iš jų:</t>
  </si>
  <si>
    <t>centralizuotai VLK nupirktoms medicinos pagalbos priemonėms ***</t>
  </si>
  <si>
    <t xml:space="preserve"> laboratorinių tyrimų ir asmens sveikatos priežiūros paslaugų, teikiamų kitose įstaigose, išlaidoms apmokėti</t>
  </si>
  <si>
    <t>kitos sąnaudos (įskaitant kitos veiklos sąnaudas)</t>
  </si>
  <si>
    <t>6.3.1</t>
  </si>
  <si>
    <t>atsargos</t>
  </si>
  <si>
    <t>6.3.2</t>
  </si>
  <si>
    <t>per vienus metus gautinos sumos</t>
  </si>
  <si>
    <t>6.3.3</t>
  </si>
  <si>
    <t>6.3.4</t>
  </si>
  <si>
    <t>PASTABOS:</t>
  </si>
  <si>
    <t>* Pateikiami laikotarpio, trunkančio nuo metų pradžios iki ataskaitinio laikotarpio (I ketv., I pusmečio, 9 mėn., metų) paskutinės dienos, duomenys.</t>
  </si>
  <si>
    <t>** Pajamos iš kitų finansavimo šaltinių, mokesčių ir socialinių įmokų, pagrindinės veiklos kitos pajamos bei kitos veiklos pajamos.</t>
  </si>
  <si>
    <t>Privačios LNSS įstaigos pildo 4 skiltį.</t>
  </si>
  <si>
    <t>Direktorius</t>
  </si>
  <si>
    <t>(Parašas)</t>
  </si>
  <si>
    <t>(Vardas, pavardė)</t>
  </si>
  <si>
    <t>Vyriausiasis finansininkas  _________________________</t>
  </si>
  <si>
    <t>centralizuotai Valstybinės ligonių kasos prie Sveikatos apsaugos ministerijos (toliau - VLK) nupirktiems vaistams ***</t>
  </si>
  <si>
    <t>iš Privalomojo sveikatos draudimo fondo</t>
  </si>
  <si>
    <t>fiziniams asmenims, kai sumoka patys fiziniai asmenys</t>
  </si>
  <si>
    <t>fiziniams asmenims, kai sumoka juridiniai asmenys</t>
  </si>
  <si>
    <r>
      <t>*** Duomenys apie VLK centralizuotai nupirktus vaistus ir medicinos pagalbos priemones įrašomi 3 ir  4 skiltyse</t>
    </r>
    <r>
      <rPr>
        <b/>
        <sz val="11"/>
        <rFont val="Times New Roman"/>
        <family val="1"/>
        <charset val="186"/>
      </rPr>
      <t xml:space="preserve">. </t>
    </r>
  </si>
  <si>
    <r>
      <t>Metinė valdymo darbuotojų</t>
    </r>
    <r>
      <rPr>
        <vertAlign val="superscript"/>
        <sz val="11"/>
        <rFont val="Times New Roman"/>
        <family val="1"/>
        <charset val="186"/>
      </rPr>
      <t>1</t>
    </r>
    <r>
      <rPr>
        <sz val="11"/>
        <rFont val="Times New Roman"/>
        <family val="1"/>
        <charset val="186"/>
      </rPr>
      <t> išlaidų suma</t>
    </r>
    <r>
      <rPr>
        <vertAlign val="superscript"/>
        <sz val="11"/>
        <rFont val="Times New Roman"/>
        <family val="1"/>
        <charset val="186"/>
      </rPr>
      <t>2</t>
    </r>
  </si>
  <si>
    <r>
      <t>1 </t>
    </r>
    <r>
      <rPr>
        <sz val="11"/>
        <rFont val="Times New Roman"/>
        <family val="1"/>
        <charset val="186"/>
      </rPr>
      <t>Prie valdymo darbuotojų priskiriami: įstaigos vadovas ir jo pavaduotojai, patarėjai, vyriausieji finansininkai (buhalteriai).</t>
    </r>
  </si>
  <si>
    <r>
      <t>2</t>
    </r>
    <r>
      <rPr>
        <sz val="11"/>
        <rFont val="Times New Roman"/>
        <family val="1"/>
        <charset val="186"/>
      </rPr>
      <t> Valdymo darbuotojų išlaidoms priskiriama: darbo užmokestis, prekių ir paslaugų naudojimo išlaidos, darbo vietų įkūrimo, administracinių pastatų išlaikymo (įskaitant ir remontą) sąnaudos, darbdavių socialinės pašalpos, materialiojo ir nematerialiojo turto įsigijimo išlaidos.</t>
    </r>
  </si>
  <si>
    <r>
      <t xml:space="preserve">Duomenys 4, 5 </t>
    </r>
    <r>
      <rPr>
        <b/>
        <sz val="11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ir 8 eilutėse įrašomi teikiant metinę LNSS įstaigos finansinės veiklos ataskaitą.</t>
    </r>
  </si>
  <si>
    <t>Forma patvirtinta</t>
  </si>
  <si>
    <t>Lietuvos Respublikos sveikatos apsaugos ministro</t>
  </si>
  <si>
    <t>2016 m. gruodžio 5 d. įsakymu Nr. V-1356</t>
  </si>
  <si>
    <t xml:space="preserve">(Lietuvos Respublikos sveikatos apsaugos ministro                        </t>
  </si>
  <si>
    <t>2019 m. gruodžio 10 d. įsakymo Nr.V-1414 redakcija)</t>
  </si>
  <si>
    <t>6.3.5</t>
  </si>
  <si>
    <t>6.3.6</t>
  </si>
  <si>
    <t>trumpalaikės investicijos</t>
  </si>
  <si>
    <t>kitas trumpalaikis turtas</t>
  </si>
  <si>
    <t>išankstiniai apmokėjimai</t>
  </si>
  <si>
    <t>medicinos pagalbos priemonėms (prietaisams)</t>
  </si>
  <si>
    <t>nusidėvėjimui ir amortizacijai, iš jų:</t>
  </si>
  <si>
    <t>paprastam remontui ir eksploatavimui</t>
  </si>
  <si>
    <t>Pagėgių palaikomojo gydymo, slaugos ir senelių globos namai, Žemaičių g.7, Pagėgiai, 8 441 57593, info@psgn.lt</t>
  </si>
  <si>
    <t>Klaipėdos teritorinė ligonių kasa</t>
  </si>
  <si>
    <t>Rengėjas Ligita Verygienė 8 441 57363, l.verygiene@pagegiai.lt</t>
  </si>
  <si>
    <t>Zita Stanišauskienė</t>
  </si>
  <si>
    <t>Lina Karnauskienė</t>
  </si>
  <si>
    <t>Pagal 2022m. Gruodžio 31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</si>
</sst>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/>
    <xf numFmtId="0" fontId="9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5" fillId="0" borderId="0" xfId="0" applyFont="1"/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>
      <alignment horizontal="justify" vertical="center"/>
    </xf>
    <xf numFmtId="0" fontId="10" fillId="0" borderId="0" xfId="0" applyFont="1" applyAlignment="1"/>
    <xf numFmtId="0" fontId="10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topLeftCell="A37" zoomScaleNormal="100" workbookViewId="0">
      <selection activeCell="I60" sqref="I60"/>
    </sheetView>
  </sheetViews>
  <sheetFormatPr defaultColWidth="9.140625" defaultRowHeight="15" x14ac:dyDescent="0.25"/>
  <cols>
    <col min="1" max="1" width="7.5703125" style="1" customWidth="1"/>
    <col min="2" max="2" width="9.140625" style="1"/>
    <col min="3" max="3" width="48.42578125" style="1" customWidth="1"/>
    <col min="4" max="4" width="20.28515625" style="1" customWidth="1"/>
    <col min="5" max="5" width="25" style="1" customWidth="1"/>
    <col min="6" max="16384" width="9.140625" style="1"/>
  </cols>
  <sheetData>
    <row r="1" spans="1:12" ht="13.9" x14ac:dyDescent="0.25">
      <c r="C1" s="2"/>
      <c r="D1" s="76" t="s">
        <v>108</v>
      </c>
      <c r="E1" s="76"/>
    </row>
    <row r="2" spans="1:12" ht="14.45" x14ac:dyDescent="0.3">
      <c r="B2" s="35"/>
      <c r="D2" s="76" t="s">
        <v>109</v>
      </c>
      <c r="E2" s="76"/>
    </row>
    <row r="3" spans="1:12" x14ac:dyDescent="0.25">
      <c r="A3" s="3"/>
      <c r="C3" s="39"/>
      <c r="D3" s="77" t="s">
        <v>110</v>
      </c>
      <c r="E3" s="77"/>
      <c r="J3" s="4"/>
    </row>
    <row r="4" spans="1:12" ht="14.45" x14ac:dyDescent="0.3">
      <c r="A4" s="3"/>
      <c r="C4" s="4"/>
      <c r="D4" s="22" t="s">
        <v>111</v>
      </c>
      <c r="E4" s="35"/>
    </row>
    <row r="5" spans="1:12" x14ac:dyDescent="0.25">
      <c r="A5" s="3"/>
      <c r="C5" s="4"/>
      <c r="D5" s="4" t="s">
        <v>112</v>
      </c>
      <c r="E5" s="35"/>
      <c r="L5" s="39"/>
    </row>
    <row r="6" spans="1:12" ht="14.45" x14ac:dyDescent="0.3">
      <c r="A6" s="3"/>
      <c r="C6" s="4"/>
      <c r="D6" s="35"/>
      <c r="E6" s="35"/>
    </row>
    <row r="7" spans="1:12" x14ac:dyDescent="0.25">
      <c r="A7" s="5"/>
    </row>
    <row r="8" spans="1:12" ht="14.45" customHeight="1" x14ac:dyDescent="0.25">
      <c r="A8" s="75" t="s">
        <v>121</v>
      </c>
      <c r="B8" s="69"/>
      <c r="C8" s="69"/>
      <c r="D8" s="69"/>
      <c r="E8" s="69"/>
    </row>
    <row r="9" spans="1:12" x14ac:dyDescent="0.25">
      <c r="A9" s="68" t="s">
        <v>0</v>
      </c>
      <c r="B9" s="69"/>
      <c r="C9" s="69"/>
      <c r="D9" s="69"/>
      <c r="E9" s="69"/>
    </row>
    <row r="10" spans="1:12" x14ac:dyDescent="0.25">
      <c r="A10" s="34"/>
    </row>
    <row r="11" spans="1:12" ht="14.45" customHeight="1" x14ac:dyDescent="0.25">
      <c r="A11" s="75" t="s">
        <v>122</v>
      </c>
      <c r="B11" s="69"/>
      <c r="C11" s="69"/>
      <c r="D11" s="69"/>
      <c r="E11" s="69"/>
    </row>
    <row r="12" spans="1:12" x14ac:dyDescent="0.25">
      <c r="A12" s="68" t="s">
        <v>1</v>
      </c>
      <c r="B12" s="69"/>
      <c r="C12" s="69"/>
      <c r="D12" s="69"/>
      <c r="E12" s="69"/>
    </row>
    <row r="13" spans="1:12" ht="13.9" x14ac:dyDescent="0.25">
      <c r="A13" s="5"/>
    </row>
    <row r="14" spans="1:12" ht="41.25" customHeight="1" x14ac:dyDescent="0.25">
      <c r="A14" s="70" t="s">
        <v>2</v>
      </c>
      <c r="B14" s="71"/>
      <c r="C14" s="71"/>
      <c r="D14" s="71"/>
      <c r="E14" s="71"/>
    </row>
    <row r="15" spans="1:12" ht="13.9" x14ac:dyDescent="0.25">
      <c r="A15" s="36"/>
    </row>
    <row r="16" spans="1:12" x14ac:dyDescent="0.25">
      <c r="A16" s="72" t="s">
        <v>126</v>
      </c>
      <c r="B16" s="69"/>
      <c r="C16" s="69"/>
      <c r="D16" s="69"/>
      <c r="E16" s="69"/>
    </row>
    <row r="17" spans="1:5" ht="14.45" x14ac:dyDescent="0.3">
      <c r="A17" s="68" t="s">
        <v>3</v>
      </c>
      <c r="B17" s="69"/>
      <c r="C17" s="69"/>
      <c r="D17" s="69"/>
      <c r="E17" s="69"/>
    </row>
    <row r="18" spans="1:5" ht="13.9" x14ac:dyDescent="0.25">
      <c r="E18" s="6" t="s">
        <v>4</v>
      </c>
    </row>
    <row r="19" spans="1:5" s="10" customFormat="1" ht="39.75" customHeight="1" x14ac:dyDescent="0.2">
      <c r="A19" s="32" t="s">
        <v>5</v>
      </c>
      <c r="B19" s="73" t="s">
        <v>6</v>
      </c>
      <c r="C19" s="73"/>
      <c r="D19" s="37" t="s">
        <v>7</v>
      </c>
      <c r="E19" s="37" t="s">
        <v>100</v>
      </c>
    </row>
    <row r="20" spans="1:5" s="12" customFormat="1" ht="13.9" x14ac:dyDescent="0.25">
      <c r="A20" s="11">
        <v>1</v>
      </c>
      <c r="B20" s="74">
        <v>2</v>
      </c>
      <c r="C20" s="74"/>
      <c r="D20" s="38">
        <v>3</v>
      </c>
      <c r="E20" s="11">
        <v>4</v>
      </c>
    </row>
    <row r="21" spans="1:5" s="9" customFormat="1" ht="16.5" customHeight="1" x14ac:dyDescent="0.25">
      <c r="A21" s="13">
        <v>1</v>
      </c>
      <c r="B21" s="61" t="s">
        <v>8</v>
      </c>
      <c r="C21" s="61"/>
      <c r="D21" s="32">
        <f>SUM(D22+D23+D24+D28)</f>
        <v>948009</v>
      </c>
      <c r="E21" s="14">
        <v>193808</v>
      </c>
    </row>
    <row r="22" spans="1:5" s="9" customFormat="1" ht="16.5" customHeight="1" x14ac:dyDescent="0.25">
      <c r="A22" s="15" t="s">
        <v>9</v>
      </c>
      <c r="B22" s="60" t="s">
        <v>10</v>
      </c>
      <c r="C22" s="60"/>
      <c r="D22" s="31">
        <v>330684</v>
      </c>
      <c r="E22" s="15" t="s">
        <v>11</v>
      </c>
    </row>
    <row r="23" spans="1:5" s="9" customFormat="1" ht="16.5" customHeight="1" x14ac:dyDescent="0.25">
      <c r="A23" s="15" t="s">
        <v>12</v>
      </c>
      <c r="B23" s="60" t="s">
        <v>13</v>
      </c>
      <c r="C23" s="60"/>
      <c r="D23" s="31">
        <v>200755</v>
      </c>
      <c r="E23" s="15" t="s">
        <v>11</v>
      </c>
    </row>
    <row r="24" spans="1:5" s="9" customFormat="1" ht="36" customHeight="1" x14ac:dyDescent="0.25">
      <c r="A24" s="15" t="s">
        <v>14</v>
      </c>
      <c r="B24" s="60" t="s">
        <v>76</v>
      </c>
      <c r="C24" s="60"/>
      <c r="D24" s="31">
        <v>8960</v>
      </c>
      <c r="E24" s="15" t="s">
        <v>11</v>
      </c>
    </row>
    <row r="25" spans="1:5" s="9" customFormat="1" ht="33" customHeight="1" x14ac:dyDescent="0.25">
      <c r="A25" s="15" t="s">
        <v>15</v>
      </c>
      <c r="B25" s="60" t="s">
        <v>16</v>
      </c>
      <c r="C25" s="60"/>
      <c r="D25" s="31">
        <f>SUM(D26+D27)</f>
        <v>0</v>
      </c>
      <c r="E25" s="15" t="s">
        <v>11</v>
      </c>
    </row>
    <row r="26" spans="1:5" s="9" customFormat="1" ht="16.149999999999999" customHeight="1" x14ac:dyDescent="0.25">
      <c r="A26" s="16" t="s">
        <v>17</v>
      </c>
      <c r="B26" s="62" t="s">
        <v>101</v>
      </c>
      <c r="C26" s="62"/>
      <c r="D26" s="31"/>
      <c r="E26" s="15" t="s">
        <v>11</v>
      </c>
    </row>
    <row r="27" spans="1:5" s="9" customFormat="1" ht="16.149999999999999" customHeight="1" x14ac:dyDescent="0.25">
      <c r="A27" s="16" t="s">
        <v>18</v>
      </c>
      <c r="B27" s="62" t="s">
        <v>102</v>
      </c>
      <c r="C27" s="62"/>
      <c r="D27" s="31"/>
      <c r="E27" s="15" t="s">
        <v>11</v>
      </c>
    </row>
    <row r="28" spans="1:5" s="9" customFormat="1" x14ac:dyDescent="0.25">
      <c r="A28" s="15" t="s">
        <v>19</v>
      </c>
      <c r="B28" s="60" t="s">
        <v>20</v>
      </c>
      <c r="C28" s="60"/>
      <c r="D28" s="31">
        <v>407610</v>
      </c>
      <c r="E28" s="15" t="s">
        <v>11</v>
      </c>
    </row>
    <row r="29" spans="1:5" s="9" customFormat="1" ht="16.149999999999999" customHeight="1" x14ac:dyDescent="0.25">
      <c r="A29" s="13">
        <v>2</v>
      </c>
      <c r="B29" s="61" t="s">
        <v>21</v>
      </c>
      <c r="C29" s="61"/>
      <c r="D29" s="32">
        <f>SUM(D30+D33+D36+D44+D45+D46+D47+D49+D50+D51+D52)</f>
        <v>985902</v>
      </c>
      <c r="E29" s="32">
        <f>SUM(E30+E33+E36+E44+E45+E46+E47+E49+E50+E51+E52)</f>
        <v>232151</v>
      </c>
    </row>
    <row r="30" spans="1:5" s="9" customFormat="1" ht="16.149999999999999" customHeight="1" x14ac:dyDescent="0.25">
      <c r="A30" s="15" t="s">
        <v>22</v>
      </c>
      <c r="B30" s="60" t="s">
        <v>23</v>
      </c>
      <c r="C30" s="60"/>
      <c r="D30" s="31">
        <f>SUM(D31+D32)</f>
        <v>752482</v>
      </c>
      <c r="E30" s="31">
        <f>SUM(E31+E32)</f>
        <v>183995</v>
      </c>
    </row>
    <row r="31" spans="1:5" s="9" customFormat="1" ht="16.5" customHeight="1" x14ac:dyDescent="0.25">
      <c r="A31" s="16" t="s">
        <v>24</v>
      </c>
      <c r="B31" s="62" t="s">
        <v>25</v>
      </c>
      <c r="C31" s="62"/>
      <c r="D31" s="31">
        <v>739404</v>
      </c>
      <c r="E31" s="31">
        <v>180560</v>
      </c>
    </row>
    <row r="32" spans="1:5" s="9" customFormat="1" ht="16.5" customHeight="1" x14ac:dyDescent="0.25">
      <c r="A32" s="16" t="s">
        <v>26</v>
      </c>
      <c r="B32" s="62" t="s">
        <v>27</v>
      </c>
      <c r="C32" s="62"/>
      <c r="D32" s="31">
        <v>13078</v>
      </c>
      <c r="E32" s="31">
        <v>3435</v>
      </c>
    </row>
    <row r="33" spans="1:5" s="9" customFormat="1" ht="16.5" customHeight="1" x14ac:dyDescent="0.25">
      <c r="A33" s="15" t="s">
        <v>28</v>
      </c>
      <c r="B33" s="60" t="s">
        <v>77</v>
      </c>
      <c r="C33" s="60"/>
      <c r="D33" s="31">
        <f>SUM(D34+D35)</f>
        <v>0</v>
      </c>
      <c r="E33" s="31">
        <f>SUM(E34+E35)</f>
        <v>0</v>
      </c>
    </row>
    <row r="34" spans="1:5" s="9" customFormat="1" ht="16.149999999999999" customHeight="1" x14ac:dyDescent="0.25">
      <c r="A34" s="16" t="s">
        <v>29</v>
      </c>
      <c r="B34" s="62" t="s">
        <v>30</v>
      </c>
      <c r="C34" s="62"/>
      <c r="D34" s="33"/>
      <c r="E34" s="33"/>
    </row>
    <row r="35" spans="1:5" s="9" customFormat="1" ht="16.5" customHeight="1" x14ac:dyDescent="0.25">
      <c r="A35" s="16" t="s">
        <v>31</v>
      </c>
      <c r="B35" s="62" t="s">
        <v>32</v>
      </c>
      <c r="C35" s="62"/>
      <c r="D35" s="33"/>
      <c r="E35" s="33"/>
    </row>
    <row r="36" spans="1:5" s="9" customFormat="1" ht="16.5" customHeight="1" x14ac:dyDescent="0.25">
      <c r="A36" s="15" t="s">
        <v>33</v>
      </c>
      <c r="B36" s="60" t="s">
        <v>78</v>
      </c>
      <c r="C36" s="67"/>
      <c r="D36" s="31">
        <f>SUM(D37+D41+D43)</f>
        <v>23285</v>
      </c>
      <c r="E36" s="31">
        <f>SUM(E37+E41+E43)</f>
        <v>5213</v>
      </c>
    </row>
    <row r="37" spans="1:5" s="9" customFormat="1" ht="16.149999999999999" customHeight="1" x14ac:dyDescent="0.25">
      <c r="A37" s="15" t="s">
        <v>34</v>
      </c>
      <c r="B37" s="60" t="s">
        <v>79</v>
      </c>
      <c r="C37" s="60"/>
      <c r="D37" s="33">
        <f>SUM(D38+D40)</f>
        <v>16656</v>
      </c>
      <c r="E37" s="33">
        <f>SUM(E38+E40)</f>
        <v>4130</v>
      </c>
    </row>
    <row r="38" spans="1:5" s="9" customFormat="1" ht="16.5" customHeight="1" x14ac:dyDescent="0.25">
      <c r="A38" s="17" t="s">
        <v>35</v>
      </c>
      <c r="B38" s="62" t="s">
        <v>36</v>
      </c>
      <c r="C38" s="62"/>
      <c r="D38" s="33">
        <v>8329</v>
      </c>
      <c r="E38" s="17">
        <v>2066</v>
      </c>
    </row>
    <row r="39" spans="1:5" s="9" customFormat="1" ht="32.450000000000003" customHeight="1" x14ac:dyDescent="0.25">
      <c r="A39" s="16"/>
      <c r="B39" s="62" t="s">
        <v>99</v>
      </c>
      <c r="C39" s="62"/>
      <c r="D39" s="33"/>
      <c r="E39" s="17"/>
    </row>
    <row r="40" spans="1:5" s="9" customFormat="1" ht="33" customHeight="1" x14ac:dyDescent="0.25">
      <c r="A40" s="16" t="s">
        <v>37</v>
      </c>
      <c r="B40" s="62" t="s">
        <v>80</v>
      </c>
      <c r="C40" s="62"/>
      <c r="D40" s="33">
        <v>8327</v>
      </c>
      <c r="E40" s="17">
        <v>2064</v>
      </c>
    </row>
    <row r="41" spans="1:5" s="9" customFormat="1" ht="16.5" customHeight="1" x14ac:dyDescent="0.25">
      <c r="A41" s="15" t="s">
        <v>38</v>
      </c>
      <c r="B41" s="60" t="s">
        <v>81</v>
      </c>
      <c r="C41" s="60"/>
      <c r="D41" s="33"/>
      <c r="E41" s="17"/>
    </row>
    <row r="42" spans="1:5" s="9" customFormat="1" ht="16.149999999999999" customHeight="1" x14ac:dyDescent="0.25">
      <c r="A42" s="15"/>
      <c r="B42" s="62" t="s">
        <v>82</v>
      </c>
      <c r="C42" s="62"/>
      <c r="D42" s="31"/>
      <c r="E42" s="17"/>
    </row>
    <row r="43" spans="1:5" s="9" customFormat="1" ht="31.9" customHeight="1" x14ac:dyDescent="0.25">
      <c r="A43" s="15" t="s">
        <v>39</v>
      </c>
      <c r="B43" s="63" t="s">
        <v>83</v>
      </c>
      <c r="C43" s="64"/>
      <c r="D43" s="31">
        <v>6629</v>
      </c>
      <c r="E43" s="17">
        <v>1083</v>
      </c>
    </row>
    <row r="44" spans="1:5" s="9" customFormat="1" ht="16.5" customHeight="1" x14ac:dyDescent="0.25">
      <c r="A44" s="15" t="s">
        <v>40</v>
      </c>
      <c r="B44" s="60" t="s">
        <v>41</v>
      </c>
      <c r="C44" s="60"/>
      <c r="D44" s="33">
        <v>59499</v>
      </c>
      <c r="E44" s="17">
        <v>7259</v>
      </c>
    </row>
    <row r="45" spans="1:5" s="9" customFormat="1" ht="16.5" customHeight="1" x14ac:dyDescent="0.25">
      <c r="A45" s="15" t="s">
        <v>42</v>
      </c>
      <c r="B45" s="60" t="s">
        <v>43</v>
      </c>
      <c r="C45" s="60"/>
      <c r="D45" s="33">
        <v>34041</v>
      </c>
      <c r="E45" s="17">
        <v>5014</v>
      </c>
    </row>
    <row r="46" spans="1:5" s="9" customFormat="1" ht="16.5" customHeight="1" x14ac:dyDescent="0.25">
      <c r="A46" s="15" t="s">
        <v>44</v>
      </c>
      <c r="B46" s="60" t="s">
        <v>120</v>
      </c>
      <c r="C46" s="60"/>
      <c r="D46" s="33"/>
      <c r="E46" s="17"/>
    </row>
    <row r="47" spans="1:5" s="9" customFormat="1" ht="16.5" customHeight="1" x14ac:dyDescent="0.25">
      <c r="A47" s="24" t="s">
        <v>45</v>
      </c>
      <c r="B47" s="60" t="s">
        <v>119</v>
      </c>
      <c r="C47" s="60"/>
      <c r="D47" s="31">
        <v>14811</v>
      </c>
      <c r="E47" s="18">
        <v>100</v>
      </c>
    </row>
    <row r="48" spans="1:5" s="9" customFormat="1" ht="16.5" customHeight="1" x14ac:dyDescent="0.25">
      <c r="A48" s="24"/>
      <c r="B48" s="65" t="s">
        <v>118</v>
      </c>
      <c r="C48" s="66"/>
      <c r="D48" s="31"/>
      <c r="E48" s="18"/>
    </row>
    <row r="49" spans="1:7" s="9" customFormat="1" ht="16.5" customHeight="1" x14ac:dyDescent="0.25">
      <c r="A49" s="15" t="s">
        <v>46</v>
      </c>
      <c r="B49" s="60" t="s">
        <v>47</v>
      </c>
      <c r="C49" s="60"/>
      <c r="D49" s="31"/>
      <c r="E49" s="18"/>
    </row>
    <row r="50" spans="1:7" s="9" customFormat="1" ht="16.5" customHeight="1" x14ac:dyDescent="0.25">
      <c r="A50" s="15" t="s">
        <v>48</v>
      </c>
      <c r="B50" s="60" t="s">
        <v>49</v>
      </c>
      <c r="C50" s="60"/>
      <c r="D50" s="31"/>
      <c r="E50" s="18"/>
    </row>
    <row r="51" spans="1:7" s="9" customFormat="1" ht="16.5" customHeight="1" x14ac:dyDescent="0.25">
      <c r="A51" s="15" t="s">
        <v>50</v>
      </c>
      <c r="B51" s="60" t="s">
        <v>84</v>
      </c>
      <c r="C51" s="60"/>
      <c r="D51" s="31">
        <v>101784</v>
      </c>
      <c r="E51" s="18">
        <v>30570</v>
      </c>
    </row>
    <row r="52" spans="1:7" s="9" customFormat="1" ht="16.149999999999999" customHeight="1" x14ac:dyDescent="0.25">
      <c r="A52" s="15" t="s">
        <v>51</v>
      </c>
      <c r="B52" s="60" t="s">
        <v>52</v>
      </c>
      <c r="C52" s="60"/>
      <c r="D52" s="31"/>
      <c r="E52" s="18"/>
    </row>
    <row r="53" spans="1:7" s="9" customFormat="1" ht="16.5" customHeight="1" x14ac:dyDescent="0.25">
      <c r="A53" s="13">
        <v>3</v>
      </c>
      <c r="B53" s="61" t="s">
        <v>53</v>
      </c>
      <c r="C53" s="61"/>
      <c r="D53" s="32">
        <f>SUM(D21-D29)</f>
        <v>-37893</v>
      </c>
      <c r="E53" s="32">
        <f>SUM(E21-E29)</f>
        <v>-38343</v>
      </c>
    </row>
    <row r="54" spans="1:7" s="9" customFormat="1" ht="16.5" customHeight="1" x14ac:dyDescent="0.25">
      <c r="A54" s="13">
        <v>4</v>
      </c>
      <c r="B54" s="58" t="s">
        <v>54</v>
      </c>
      <c r="C54" s="54"/>
      <c r="D54" s="32">
        <v>48052</v>
      </c>
      <c r="E54" s="14">
        <v>44582</v>
      </c>
    </row>
    <row r="55" spans="1:7" s="9" customFormat="1" ht="16.5" customHeight="1" x14ac:dyDescent="0.25">
      <c r="A55" s="13">
        <v>5</v>
      </c>
      <c r="B55" s="58" t="s">
        <v>55</v>
      </c>
      <c r="C55" s="54"/>
      <c r="D55" s="32">
        <v>36610</v>
      </c>
      <c r="E55" s="14">
        <v>18767</v>
      </c>
    </row>
    <row r="56" spans="1:7" s="9" customFormat="1" ht="16.5" customHeight="1" x14ac:dyDescent="0.25">
      <c r="A56" s="13">
        <v>6</v>
      </c>
      <c r="B56" s="58" t="s">
        <v>56</v>
      </c>
      <c r="C56" s="54"/>
      <c r="D56" s="32">
        <f>SUM(D57+D59+D60)</f>
        <v>504773</v>
      </c>
      <c r="E56" s="32">
        <f>SUM(E57+E60)</f>
        <v>43364</v>
      </c>
    </row>
    <row r="57" spans="1:7" s="9" customFormat="1" ht="16.5" customHeight="1" x14ac:dyDescent="0.25">
      <c r="A57" s="15" t="s">
        <v>57</v>
      </c>
      <c r="B57" s="59" t="s">
        <v>58</v>
      </c>
      <c r="C57" s="54"/>
      <c r="D57" s="32">
        <v>379235</v>
      </c>
      <c r="E57" s="28">
        <v>1266</v>
      </c>
    </row>
    <row r="58" spans="1:7" s="9" customFormat="1" ht="16.5" customHeight="1" x14ac:dyDescent="0.25">
      <c r="A58" s="19"/>
      <c r="B58" s="53" t="s">
        <v>59</v>
      </c>
      <c r="C58" s="54"/>
      <c r="D58" s="32"/>
      <c r="E58" s="28"/>
    </row>
    <row r="59" spans="1:7" s="9" customFormat="1" ht="16.5" customHeight="1" x14ac:dyDescent="0.25">
      <c r="A59" s="15" t="s">
        <v>60</v>
      </c>
      <c r="B59" s="59" t="s">
        <v>64</v>
      </c>
      <c r="C59" s="54"/>
      <c r="D59" s="32"/>
      <c r="E59" s="27"/>
    </row>
    <row r="60" spans="1:7" s="9" customFormat="1" ht="16.5" customHeight="1" x14ac:dyDescent="0.25">
      <c r="A60" s="15" t="s">
        <v>63</v>
      </c>
      <c r="B60" s="59" t="s">
        <v>61</v>
      </c>
      <c r="C60" s="54"/>
      <c r="D60" s="32">
        <f>SUM(D61:D66)</f>
        <v>125538</v>
      </c>
      <c r="E60" s="32">
        <f>SUM(E61:E66)</f>
        <v>42098</v>
      </c>
    </row>
    <row r="61" spans="1:7" s="9" customFormat="1" ht="16.5" customHeight="1" x14ac:dyDescent="0.25">
      <c r="A61" s="16" t="s">
        <v>85</v>
      </c>
      <c r="B61" s="53" t="s">
        <v>86</v>
      </c>
      <c r="C61" s="54"/>
      <c r="D61" s="31">
        <v>34048</v>
      </c>
      <c r="E61" s="27">
        <v>13945</v>
      </c>
    </row>
    <row r="62" spans="1:7" s="9" customFormat="1" ht="16.5" customHeight="1" x14ac:dyDescent="0.25">
      <c r="A62" s="16" t="s">
        <v>87</v>
      </c>
      <c r="B62" s="53" t="s">
        <v>88</v>
      </c>
      <c r="C62" s="54"/>
      <c r="D62" s="32">
        <v>62174</v>
      </c>
      <c r="E62" s="28">
        <v>11666</v>
      </c>
      <c r="G62" s="23"/>
    </row>
    <row r="63" spans="1:7" s="9" customFormat="1" ht="16.5" customHeight="1" x14ac:dyDescent="0.25">
      <c r="A63" s="16" t="s">
        <v>89</v>
      </c>
      <c r="B63" s="53" t="s">
        <v>62</v>
      </c>
      <c r="C63" s="54"/>
      <c r="D63" s="32">
        <v>29316</v>
      </c>
      <c r="E63" s="28">
        <v>16487</v>
      </c>
    </row>
    <row r="64" spans="1:7" s="9" customFormat="1" ht="16.149999999999999" customHeight="1" x14ac:dyDescent="0.25">
      <c r="A64" s="25" t="s">
        <v>90</v>
      </c>
      <c r="B64" s="55" t="s">
        <v>117</v>
      </c>
      <c r="C64" s="56"/>
      <c r="D64" s="32"/>
      <c r="E64" s="28"/>
    </row>
    <row r="65" spans="1:16" s="9" customFormat="1" ht="16.149999999999999" customHeight="1" x14ac:dyDescent="0.25">
      <c r="A65" s="25" t="s">
        <v>113</v>
      </c>
      <c r="B65" s="55" t="s">
        <v>115</v>
      </c>
      <c r="C65" s="56"/>
      <c r="D65" s="32"/>
      <c r="E65" s="28"/>
    </row>
    <row r="66" spans="1:16" s="9" customFormat="1" ht="16.149999999999999" customHeight="1" x14ac:dyDescent="0.25">
      <c r="A66" s="25" t="s">
        <v>114</v>
      </c>
      <c r="B66" s="55" t="s">
        <v>116</v>
      </c>
      <c r="C66" s="57"/>
      <c r="D66" s="32"/>
      <c r="E66" s="28"/>
    </row>
    <row r="67" spans="1:16" s="9" customFormat="1" ht="16.5" customHeight="1" x14ac:dyDescent="0.25">
      <c r="A67" s="26">
        <v>7</v>
      </c>
      <c r="B67" s="58" t="s">
        <v>65</v>
      </c>
      <c r="C67" s="54"/>
      <c r="D67" s="32">
        <f>SUM(D68+D69)</f>
        <v>82677</v>
      </c>
      <c r="E67" s="32">
        <f>SUM(E68+E69)</f>
        <v>18359</v>
      </c>
    </row>
    <row r="68" spans="1:16" s="9" customFormat="1" ht="16.5" customHeight="1" x14ac:dyDescent="0.25">
      <c r="A68" s="15" t="s">
        <v>66</v>
      </c>
      <c r="B68" s="59" t="s">
        <v>67</v>
      </c>
      <c r="C68" s="54"/>
      <c r="D68" s="31"/>
      <c r="E68" s="27"/>
    </row>
    <row r="69" spans="1:16" s="9" customFormat="1" ht="16.5" customHeight="1" x14ac:dyDescent="0.25">
      <c r="A69" s="15" t="s">
        <v>68</v>
      </c>
      <c r="B69" s="59" t="s">
        <v>69</v>
      </c>
      <c r="C69" s="54"/>
      <c r="D69" s="31">
        <v>82677</v>
      </c>
      <c r="E69" s="27">
        <v>18359</v>
      </c>
    </row>
    <row r="70" spans="1:16" s="9" customFormat="1" ht="16.5" customHeight="1" x14ac:dyDescent="0.25">
      <c r="A70" s="13">
        <v>8</v>
      </c>
      <c r="B70" s="58" t="s">
        <v>70</v>
      </c>
      <c r="C70" s="54"/>
      <c r="D70" s="32">
        <v>6</v>
      </c>
      <c r="E70" s="28">
        <v>8</v>
      </c>
    </row>
    <row r="71" spans="1:16" s="7" customFormat="1" x14ac:dyDescent="0.25">
      <c r="A71" s="30"/>
      <c r="B71" s="30"/>
      <c r="C71" s="30"/>
      <c r="D71" s="30"/>
      <c r="E71" s="30"/>
    </row>
    <row r="72" spans="1:16" s="9" customFormat="1" x14ac:dyDescent="0.25">
      <c r="A72" s="40" t="s">
        <v>91</v>
      </c>
      <c r="B72" s="41"/>
      <c r="C72" s="41"/>
      <c r="D72" s="41"/>
      <c r="E72" s="41"/>
    </row>
    <row r="73" spans="1:16" s="9" customFormat="1" ht="33.75" customHeight="1" x14ac:dyDescent="0.25">
      <c r="A73" s="40" t="s">
        <v>92</v>
      </c>
      <c r="B73" s="41"/>
      <c r="C73" s="41"/>
      <c r="D73" s="41"/>
      <c r="E73" s="41"/>
    </row>
    <row r="74" spans="1:16" s="9" customFormat="1" ht="31.5" customHeight="1" x14ac:dyDescent="0.25">
      <c r="A74" s="40" t="s">
        <v>93</v>
      </c>
      <c r="B74" s="41"/>
      <c r="C74" s="41"/>
      <c r="D74" s="41"/>
      <c r="E74" s="41"/>
    </row>
    <row r="75" spans="1:16" s="9" customFormat="1" ht="24.75" customHeight="1" x14ac:dyDescent="0.25">
      <c r="A75" s="40" t="s">
        <v>103</v>
      </c>
      <c r="B75" s="41"/>
      <c r="C75" s="41"/>
      <c r="D75" s="41"/>
      <c r="E75" s="41"/>
    </row>
    <row r="76" spans="1:16" s="9" customFormat="1" x14ac:dyDescent="0.25">
      <c r="A76" s="40" t="s">
        <v>71</v>
      </c>
      <c r="B76" s="41"/>
      <c r="C76" s="41"/>
      <c r="D76" s="41"/>
      <c r="E76" s="41"/>
    </row>
    <row r="77" spans="1:16" s="7" customFormat="1" x14ac:dyDescent="0.25">
      <c r="A77" s="8"/>
    </row>
    <row r="78" spans="1:16" s="9" customFormat="1" ht="19.149999999999999" customHeight="1" x14ac:dyDescent="0.25">
      <c r="A78" s="48" t="s">
        <v>104</v>
      </c>
      <c r="B78" s="49"/>
      <c r="C78" s="49"/>
      <c r="D78" s="49"/>
      <c r="E78" s="50" t="s">
        <v>72</v>
      </c>
      <c r="P78" s="51"/>
    </row>
    <row r="79" spans="1:16" s="9" customFormat="1" ht="19.149999999999999" customHeight="1" x14ac:dyDescent="0.25">
      <c r="A79" s="50" t="s">
        <v>73</v>
      </c>
      <c r="B79" s="41"/>
      <c r="C79" s="41"/>
      <c r="D79" s="41"/>
      <c r="E79" s="50"/>
      <c r="P79" s="51"/>
    </row>
    <row r="80" spans="1:16" s="7" customFormat="1" x14ac:dyDescent="0.25">
      <c r="A80" s="8"/>
    </row>
    <row r="81" spans="1:5" s="9" customFormat="1" ht="22.15" customHeight="1" x14ac:dyDescent="0.25">
      <c r="A81" s="52" t="s">
        <v>105</v>
      </c>
      <c r="B81" s="41"/>
      <c r="C81" s="41"/>
      <c r="D81" s="41"/>
      <c r="E81" s="41"/>
    </row>
    <row r="82" spans="1:5" s="9" customFormat="1" ht="34.15" customHeight="1" x14ac:dyDescent="0.25">
      <c r="A82" s="52" t="s">
        <v>106</v>
      </c>
      <c r="B82" s="41"/>
      <c r="C82" s="41"/>
      <c r="D82" s="41"/>
      <c r="E82" s="41"/>
    </row>
    <row r="83" spans="1:5" s="7" customFormat="1" x14ac:dyDescent="0.25">
      <c r="A83" s="8"/>
    </row>
    <row r="84" spans="1:5" s="9" customFormat="1" x14ac:dyDescent="0.25">
      <c r="A84" s="40" t="s">
        <v>94</v>
      </c>
      <c r="B84" s="41"/>
      <c r="C84" s="41"/>
      <c r="D84" s="41"/>
      <c r="E84" s="41"/>
    </row>
    <row r="85" spans="1:5" s="9" customFormat="1" x14ac:dyDescent="0.25">
      <c r="A85" s="40" t="s">
        <v>107</v>
      </c>
      <c r="B85" s="41"/>
      <c r="C85" s="41"/>
      <c r="D85" s="41"/>
      <c r="E85" s="41"/>
    </row>
    <row r="86" spans="1:5" s="7" customFormat="1" x14ac:dyDescent="0.25">
      <c r="A86" s="8"/>
    </row>
    <row r="87" spans="1:5" s="7" customFormat="1" x14ac:dyDescent="0.25">
      <c r="A87" s="8"/>
      <c r="C87" s="8"/>
    </row>
    <row r="88" spans="1:5" s="9" customFormat="1" x14ac:dyDescent="0.25">
      <c r="A88" s="40" t="s">
        <v>95</v>
      </c>
      <c r="B88" s="42"/>
      <c r="C88" s="20"/>
      <c r="D88" s="43" t="s">
        <v>125</v>
      </c>
      <c r="E88" s="44"/>
    </row>
    <row r="89" spans="1:5" s="9" customFormat="1" x14ac:dyDescent="0.25">
      <c r="A89" s="29"/>
      <c r="C89" s="21" t="s">
        <v>96</v>
      </c>
      <c r="D89" s="45" t="s">
        <v>97</v>
      </c>
      <c r="E89" s="46"/>
    </row>
    <row r="90" spans="1:5" s="9" customFormat="1" x14ac:dyDescent="0.25">
      <c r="A90" s="40"/>
      <c r="B90" s="41"/>
      <c r="C90" s="41"/>
      <c r="D90" s="41"/>
      <c r="E90" s="41"/>
    </row>
    <row r="91" spans="1:5" s="9" customFormat="1" x14ac:dyDescent="0.25">
      <c r="A91" s="40" t="s">
        <v>98</v>
      </c>
      <c r="B91" s="42"/>
      <c r="C91" s="41"/>
      <c r="D91" s="43" t="s">
        <v>124</v>
      </c>
      <c r="E91" s="44"/>
    </row>
    <row r="92" spans="1:5" s="9" customFormat="1" x14ac:dyDescent="0.25">
      <c r="A92" s="29"/>
      <c r="C92" s="21" t="s">
        <v>96</v>
      </c>
      <c r="D92" s="45" t="s">
        <v>97</v>
      </c>
      <c r="E92" s="46"/>
    </row>
    <row r="93" spans="1:5" s="9" customFormat="1" x14ac:dyDescent="0.25">
      <c r="A93" s="29"/>
    </row>
    <row r="94" spans="1:5" s="9" customFormat="1" x14ac:dyDescent="0.25">
      <c r="A94" s="40" t="s">
        <v>123</v>
      </c>
      <c r="B94" s="47"/>
      <c r="C94" s="47"/>
      <c r="D94" s="47"/>
      <c r="E94" s="47"/>
    </row>
    <row r="95" spans="1:5" s="9" customFormat="1" x14ac:dyDescent="0.25">
      <c r="A95" s="40" t="s">
        <v>74</v>
      </c>
      <c r="B95" s="41"/>
      <c r="C95" s="41"/>
      <c r="D95" s="41"/>
      <c r="E95" s="41"/>
    </row>
    <row r="96" spans="1:5" s="9" customFormat="1" x14ac:dyDescent="0.25">
      <c r="A96" s="40" t="s">
        <v>75</v>
      </c>
      <c r="B96" s="41"/>
      <c r="C96" s="41"/>
      <c r="D96" s="41"/>
      <c r="E96" s="41"/>
    </row>
    <row r="97" spans="1:1" s="9" customFormat="1" x14ac:dyDescent="0.25">
      <c r="A97" s="29"/>
    </row>
    <row r="98" spans="1:1" s="9" customFormat="1" x14ac:dyDescent="0.25">
      <c r="A98" s="29"/>
    </row>
    <row r="99" spans="1:1" s="7" customFormat="1" x14ac:dyDescent="0.25">
      <c r="A99" s="8"/>
    </row>
    <row r="100" spans="1:1" s="7" customFormat="1" x14ac:dyDescent="0.25">
      <c r="A100" s="8"/>
    </row>
    <row r="101" spans="1:1" s="7" customFormat="1" x14ac:dyDescent="0.25">
      <c r="A101" s="8"/>
    </row>
    <row r="102" spans="1:1" s="7" customFormat="1" x14ac:dyDescent="0.25">
      <c r="A102" s="8"/>
    </row>
  </sheetData>
  <mergeCells count="85">
    <mergeCell ref="A11:E11"/>
    <mergeCell ref="D1:E1"/>
    <mergeCell ref="D2:E2"/>
    <mergeCell ref="D3:E3"/>
    <mergeCell ref="A8:E8"/>
    <mergeCell ref="A9:E9"/>
    <mergeCell ref="B26:C26"/>
    <mergeCell ref="A12:E12"/>
    <mergeCell ref="A14:E14"/>
    <mergeCell ref="A16:E16"/>
    <mergeCell ref="A17:E17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A75:E75"/>
    <mergeCell ref="B63:C63"/>
    <mergeCell ref="B64:C64"/>
    <mergeCell ref="B65:C65"/>
    <mergeCell ref="B66:C66"/>
    <mergeCell ref="B67:C67"/>
    <mergeCell ref="B68:C68"/>
    <mergeCell ref="B69:C69"/>
    <mergeCell ref="B70:C70"/>
    <mergeCell ref="A72:E72"/>
    <mergeCell ref="A73:E73"/>
    <mergeCell ref="A74:E74"/>
    <mergeCell ref="D89:E89"/>
    <mergeCell ref="A76:E76"/>
    <mergeCell ref="A78:D78"/>
    <mergeCell ref="E78:E79"/>
    <mergeCell ref="P78:P79"/>
    <mergeCell ref="A79:D79"/>
    <mergeCell ref="A81:E81"/>
    <mergeCell ref="A82:E82"/>
    <mergeCell ref="A84:E84"/>
    <mergeCell ref="A85:E85"/>
    <mergeCell ref="A88:B88"/>
    <mergeCell ref="D88:E88"/>
    <mergeCell ref="A96:E96"/>
    <mergeCell ref="A90:E90"/>
    <mergeCell ref="A91:C91"/>
    <mergeCell ref="D91:E91"/>
    <mergeCell ref="D92:E92"/>
    <mergeCell ref="A94:E94"/>
    <mergeCell ref="A95:E95"/>
  </mergeCells>
  <pageMargins left="0.7" right="0.7" top="0.75" bottom="0.75" header="0.3" footer="0.3"/>
  <pageSetup paperSize="9" scale="74" orientation="portrait" r:id="rId1"/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IV</vt:lpstr>
      <vt:lpstr>IV!Print_Area</vt:lpstr>
    </vt:vector>
  </TitlesOfParts>
  <Company>VLK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PC</cp:lastModifiedBy>
  <cp:lastPrinted>2023-01-23T14:33:40Z</cp:lastPrinted>
  <dcterms:created xsi:type="dcterms:W3CDTF">2020-01-09T07:42:31Z</dcterms:created>
  <dcterms:modified xsi:type="dcterms:W3CDTF">2023-01-24T12:43:56Z</dcterms:modified>
</cp:coreProperties>
</file>